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BF Files\"/>
    </mc:Choice>
  </mc:AlternateContent>
  <xr:revisionPtr revIDLastSave="0" documentId="13_ncr:1_{809D8265-870B-4855-BA5D-6B9458348D9B}" xr6:coauthVersionLast="47" xr6:coauthVersionMax="47" xr10:uidLastSave="{00000000-0000-0000-0000-000000000000}"/>
  <bookViews>
    <workbookView xWindow="-120" yWindow="-120" windowWidth="29040" windowHeight="15720" xr2:uid="{F1486220-5F27-4555-AE51-3B1A61A278A2}"/>
  </bookViews>
  <sheets>
    <sheet name="Summary Income Statement" sheetId="1" r:id="rId1"/>
    <sheet name="Business Segment Income Stmt" sheetId="4" r:id="rId2"/>
    <sheet name="Summary Income Statement-Trend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5" l="1"/>
  <c r="D15" i="5"/>
  <c r="E15" i="5"/>
  <c r="F15" i="5"/>
  <c r="G15" i="5"/>
  <c r="H15" i="5"/>
  <c r="B15" i="5"/>
  <c r="F12" i="5"/>
  <c r="D11" i="5"/>
  <c r="D17" i="5" s="1"/>
  <c r="D18" i="5" s="1"/>
  <c r="E11" i="5"/>
  <c r="E17" i="5" s="1"/>
  <c r="E18" i="5" s="1"/>
  <c r="F11" i="5"/>
  <c r="F17" i="5" s="1"/>
  <c r="F18" i="5" s="1"/>
  <c r="G11" i="5"/>
  <c r="G17" i="5" s="1"/>
  <c r="G18" i="5" s="1"/>
  <c r="C11" i="5"/>
  <c r="C17" i="5" s="1"/>
  <c r="C18" i="5" s="1"/>
  <c r="B11" i="5"/>
  <c r="B17" i="5" s="1"/>
  <c r="B18" i="5" s="1"/>
  <c r="H11" i="5"/>
  <c r="H17" i="5" s="1"/>
  <c r="H18" i="5" s="1"/>
  <c r="H12" i="5" l="1"/>
  <c r="G12" i="5"/>
  <c r="E12" i="5"/>
  <c r="D12" i="5"/>
  <c r="C12" i="5"/>
  <c r="B12" i="5"/>
  <c r="F9" i="1"/>
  <c r="E13" i="1"/>
  <c r="D11" i="1"/>
  <c r="F11" i="1" s="1"/>
  <c r="G11" i="1" s="1"/>
  <c r="G9" i="1"/>
  <c r="F13" i="1"/>
  <c r="G13" i="1" s="1"/>
  <c r="F7" i="1"/>
  <c r="G7" i="1" s="1"/>
  <c r="B15" i="1"/>
  <c r="C15" i="1" s="1"/>
  <c r="B11" i="1"/>
  <c r="C11" i="1" s="1"/>
  <c r="C13" i="1"/>
  <c r="E15" i="4"/>
  <c r="F13" i="4"/>
  <c r="F11" i="4"/>
  <c r="E11" i="4"/>
  <c r="D11" i="4"/>
  <c r="D15" i="4" s="1"/>
  <c r="C11" i="4"/>
  <c r="C15" i="4" s="1"/>
  <c r="B11" i="4"/>
  <c r="B15" i="4" s="1"/>
  <c r="F9" i="4"/>
  <c r="F7" i="4"/>
  <c r="E11" i="1" l="1"/>
  <c r="D15" i="1"/>
  <c r="F15" i="1" s="1"/>
  <c r="G15" i="1" s="1"/>
  <c r="F15" i="4"/>
  <c r="E15" i="1" l="1"/>
</calcChain>
</file>

<file path=xl/sharedStrings.xml><?xml version="1.0" encoding="utf-8"?>
<sst xmlns="http://schemas.openxmlformats.org/spreadsheetml/2006/main" count="46" uniqueCount="28">
  <si>
    <t>Sample Brewery</t>
  </si>
  <si>
    <t>Income Statement - Business Segments</t>
  </si>
  <si>
    <t>For the period ending July XXXX</t>
  </si>
  <si>
    <t>Taproom</t>
  </si>
  <si>
    <t>Kitchen</t>
  </si>
  <si>
    <t>Brewery</t>
  </si>
  <si>
    <t>G&amp;A</t>
  </si>
  <si>
    <t>Total</t>
  </si>
  <si>
    <t>Sales</t>
  </si>
  <si>
    <t>Cost of Goods Sold</t>
  </si>
  <si>
    <t>Margin</t>
  </si>
  <si>
    <t>Operating Expenses</t>
  </si>
  <si>
    <t>Net Operating Income (Loss)</t>
  </si>
  <si>
    <t>Income Statement - Summary</t>
  </si>
  <si>
    <t>MTD Actual</t>
  </si>
  <si>
    <t>MTD Budget</t>
  </si>
  <si>
    <t>% of Sales</t>
  </si>
  <si>
    <t>Variance %</t>
  </si>
  <si>
    <t>Over / (Under) Budget</t>
  </si>
  <si>
    <t>July</t>
  </si>
  <si>
    <t>January</t>
  </si>
  <si>
    <t>February</t>
  </si>
  <si>
    <t>March</t>
  </si>
  <si>
    <t>April</t>
  </si>
  <si>
    <t>May</t>
  </si>
  <si>
    <t>June</t>
  </si>
  <si>
    <t>Margin %</t>
  </si>
  <si>
    <t>www.craftbreweryfinancialtraining.com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</si>
</sst>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3" applyNumberFormat="1" applyFont="1"/>
    <xf numFmtId="164" fontId="3" fillId="0" borderId="0" xfId="3" applyNumberFormat="1" applyFont="1"/>
    <xf numFmtId="44" fontId="0" fillId="0" borderId="0" xfId="1" applyFont="1"/>
    <xf numFmtId="9" fontId="0" fillId="0" borderId="0" xfId="2" applyFont="1"/>
    <xf numFmtId="165" fontId="4" fillId="0" borderId="0" xfId="2" applyNumberFormat="1" applyFont="1"/>
    <xf numFmtId="9" fontId="0" fillId="0" borderId="0" xfId="2" applyFont="1" applyAlignment="1">
      <alignment horizontal="center"/>
    </xf>
    <xf numFmtId="9" fontId="4" fillId="0" borderId="0" xfId="2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quotePrefix="1" applyFont="1" applyFill="1" applyAlignment="1">
      <alignment horizontal="center"/>
    </xf>
    <xf numFmtId="44" fontId="0" fillId="0" borderId="0" xfId="0" applyNumberFormat="1"/>
    <xf numFmtId="0" fontId="2" fillId="4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6" fillId="0" borderId="0" xfId="4"/>
  </cellXfs>
  <cellStyles count="5">
    <cellStyle name="Currency" xfId="1" builtinId="4"/>
    <cellStyle name="Currency 2" xfId="3" xr:uid="{B5C48A8A-BA3B-4613-A4B1-2E8DC2D01C38}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aftbreweryfinancialtraining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aftbreweryfinancialtraining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aftbreweryfinancialtrain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B9631-78A4-475D-BAE1-A3BF0A729AC6}">
  <dimension ref="A1:G15"/>
  <sheetViews>
    <sheetView tabSelected="1" workbookViewId="0">
      <selection activeCell="A17" sqref="A17"/>
    </sheetView>
  </sheetViews>
  <sheetFormatPr defaultRowHeight="15" x14ac:dyDescent="0.25"/>
  <cols>
    <col min="1" max="1" width="36.5703125" bestFit="1" customWidth="1"/>
    <col min="2" max="2" width="14" customWidth="1"/>
    <col min="3" max="3" width="11.7109375" customWidth="1"/>
    <col min="4" max="4" width="15.140625" customWidth="1"/>
    <col min="5" max="5" width="11.7109375" customWidth="1"/>
    <col min="6" max="6" width="21.85546875" customWidth="1"/>
    <col min="7" max="7" width="22.140625" customWidth="1"/>
  </cols>
  <sheetData>
    <row r="1" spans="1:7" x14ac:dyDescent="0.25">
      <c r="A1" t="s">
        <v>0</v>
      </c>
    </row>
    <row r="2" spans="1:7" x14ac:dyDescent="0.25">
      <c r="A2" t="s">
        <v>13</v>
      </c>
    </row>
    <row r="3" spans="1:7" x14ac:dyDescent="0.25">
      <c r="A3" t="s">
        <v>2</v>
      </c>
    </row>
    <row r="4" spans="1:7" x14ac:dyDescent="0.25">
      <c r="A4" s="17" t="s">
        <v>27</v>
      </c>
    </row>
    <row r="6" spans="1:7" x14ac:dyDescent="0.25">
      <c r="B6" s="9" t="s">
        <v>14</v>
      </c>
      <c r="C6" s="10" t="s">
        <v>16</v>
      </c>
      <c r="D6" s="11" t="s">
        <v>15</v>
      </c>
      <c r="E6" s="12" t="s">
        <v>16</v>
      </c>
      <c r="F6" s="14" t="s">
        <v>18</v>
      </c>
      <c r="G6" s="14" t="s">
        <v>17</v>
      </c>
    </row>
    <row r="7" spans="1:7" x14ac:dyDescent="0.25">
      <c r="A7" t="s">
        <v>8</v>
      </c>
      <c r="B7" s="4">
        <v>75000</v>
      </c>
      <c r="C7" s="4"/>
      <c r="D7" s="4">
        <v>85000</v>
      </c>
      <c r="E7" s="4"/>
      <c r="F7" s="13">
        <f>B7-D7</f>
        <v>-10000</v>
      </c>
      <c r="G7" s="7">
        <f>F7/D7</f>
        <v>-0.11764705882352941</v>
      </c>
    </row>
    <row r="8" spans="1:7" x14ac:dyDescent="0.25">
      <c r="B8" s="4"/>
      <c r="C8" s="4"/>
      <c r="D8" s="4"/>
      <c r="E8" s="4"/>
      <c r="F8" s="13"/>
      <c r="G8" s="7"/>
    </row>
    <row r="9" spans="1:7" x14ac:dyDescent="0.25">
      <c r="A9" t="s">
        <v>9</v>
      </c>
      <c r="B9" s="4">
        <v>37500</v>
      </c>
      <c r="C9" s="4"/>
      <c r="D9" s="4">
        <v>40000</v>
      </c>
      <c r="E9" s="4"/>
      <c r="F9" s="13">
        <f>B9-D9</f>
        <v>-2500</v>
      </c>
      <c r="G9" s="7">
        <f>F9/D9</f>
        <v>-6.25E-2</v>
      </c>
    </row>
    <row r="10" spans="1:7" x14ac:dyDescent="0.25">
      <c r="B10" s="4"/>
      <c r="C10" s="4"/>
      <c r="D10" s="4"/>
      <c r="E10" s="4"/>
      <c r="F10" s="13"/>
      <c r="G10" s="7"/>
    </row>
    <row r="11" spans="1:7" x14ac:dyDescent="0.25">
      <c r="A11" t="s">
        <v>10</v>
      </c>
      <c r="B11" s="4">
        <f>B7-B9</f>
        <v>37500</v>
      </c>
      <c r="C11" s="7">
        <f>B11/B7</f>
        <v>0.5</v>
      </c>
      <c r="D11" s="4">
        <f>D7-D9</f>
        <v>45000</v>
      </c>
      <c r="E11" s="7">
        <f>D11/D7</f>
        <v>0.52941176470588236</v>
      </c>
      <c r="F11" s="13">
        <f t="shared" ref="F8:F15" si="0">B11-D11</f>
        <v>-7500</v>
      </c>
      <c r="G11" s="7">
        <f>F11/D11</f>
        <v>-0.16666666666666666</v>
      </c>
    </row>
    <row r="12" spans="1:7" x14ac:dyDescent="0.25">
      <c r="B12" s="6"/>
      <c r="C12" s="8"/>
      <c r="D12" s="6"/>
      <c r="E12" s="8"/>
      <c r="F12" s="13"/>
      <c r="G12" s="7"/>
    </row>
    <row r="13" spans="1:7" x14ac:dyDescent="0.25">
      <c r="A13" t="s">
        <v>11</v>
      </c>
      <c r="B13" s="4">
        <v>35000</v>
      </c>
      <c r="C13" s="7">
        <f>B13/B7</f>
        <v>0.46666666666666667</v>
      </c>
      <c r="D13" s="4">
        <v>40000</v>
      </c>
      <c r="E13" s="7">
        <f>D13/D7</f>
        <v>0.47058823529411764</v>
      </c>
      <c r="F13" s="13">
        <f t="shared" si="0"/>
        <v>-5000</v>
      </c>
      <c r="G13" s="7">
        <f>F13/D13</f>
        <v>-0.125</v>
      </c>
    </row>
    <row r="14" spans="1:7" x14ac:dyDescent="0.25">
      <c r="B14" s="4"/>
      <c r="C14" s="7"/>
      <c r="D14" s="4"/>
      <c r="E14" s="7"/>
      <c r="F14" s="13"/>
      <c r="G14" s="7"/>
    </row>
    <row r="15" spans="1:7" x14ac:dyDescent="0.25">
      <c r="A15" t="s">
        <v>12</v>
      </c>
      <c r="B15" s="4">
        <f>B11-B13</f>
        <v>2500</v>
      </c>
      <c r="C15" s="7">
        <f>B15/B7</f>
        <v>3.3333333333333333E-2</v>
      </c>
      <c r="D15" s="4">
        <f>D11-D13</f>
        <v>5000</v>
      </c>
      <c r="E15" s="7">
        <f>D15/D7</f>
        <v>5.8823529411764705E-2</v>
      </c>
      <c r="F15" s="13">
        <f t="shared" si="0"/>
        <v>-2500</v>
      </c>
      <c r="G15" s="7">
        <f>F15/D15</f>
        <v>-0.5</v>
      </c>
    </row>
  </sheetData>
  <hyperlinks>
    <hyperlink ref="A4" r:id="rId1" xr:uid="{F1ADF558-5F58-4A2E-8EAC-0AF0B73BC7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566E-EC5A-4A52-B75F-45AC60A6134F}">
  <dimension ref="A1:F16"/>
  <sheetViews>
    <sheetView workbookViewId="0">
      <selection activeCell="A4" sqref="A4"/>
    </sheetView>
  </sheetViews>
  <sheetFormatPr defaultRowHeight="15" x14ac:dyDescent="0.25"/>
  <cols>
    <col min="1" max="1" width="37.28515625" customWidth="1"/>
    <col min="2" max="2" width="14.5703125" customWidth="1"/>
    <col min="3" max="4" width="12.28515625" customWidth="1"/>
    <col min="5" max="5" width="11.5703125" customWidth="1"/>
    <col min="6" max="6" width="12.42578125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</row>
    <row r="4" spans="1:6" x14ac:dyDescent="0.25">
      <c r="A4" s="17" t="s">
        <v>27</v>
      </c>
    </row>
    <row r="5" spans="1:6" x14ac:dyDescent="0.25"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</row>
    <row r="7" spans="1:6" x14ac:dyDescent="0.25">
      <c r="A7" t="s">
        <v>8</v>
      </c>
      <c r="B7" s="2">
        <v>25000</v>
      </c>
      <c r="C7" s="2">
        <v>25000</v>
      </c>
      <c r="D7" s="2">
        <v>25000</v>
      </c>
      <c r="E7" s="2">
        <v>0</v>
      </c>
      <c r="F7" s="2">
        <f>SUM(B7:E7)</f>
        <v>75000</v>
      </c>
    </row>
    <row r="8" spans="1:6" x14ac:dyDescent="0.25">
      <c r="B8" s="2"/>
      <c r="C8" s="2"/>
      <c r="D8" s="2"/>
      <c r="E8" s="2"/>
      <c r="F8" s="2"/>
    </row>
    <row r="9" spans="1:6" ht="17.25" x14ac:dyDescent="0.4">
      <c r="A9" t="s">
        <v>9</v>
      </c>
      <c r="B9" s="3">
        <v>5000</v>
      </c>
      <c r="C9" s="3">
        <v>12500</v>
      </c>
      <c r="D9" s="3">
        <v>20000</v>
      </c>
      <c r="E9" s="3">
        <v>0</v>
      </c>
      <c r="F9" s="3">
        <f t="shared" ref="F9:F15" si="0">SUM(B9:E9)</f>
        <v>37500</v>
      </c>
    </row>
    <row r="10" spans="1:6" x14ac:dyDescent="0.25">
      <c r="B10" s="2"/>
      <c r="C10" s="2"/>
      <c r="D10" s="2"/>
      <c r="E10" s="2"/>
      <c r="F10" s="2"/>
    </row>
    <row r="11" spans="1:6" x14ac:dyDescent="0.25">
      <c r="A11" t="s">
        <v>10</v>
      </c>
      <c r="B11" s="2">
        <f>B7-B9</f>
        <v>20000</v>
      </c>
      <c r="C11" s="2">
        <f t="shared" ref="C11:E11" si="1">C7-C9</f>
        <v>12500</v>
      </c>
      <c r="D11" s="2">
        <f t="shared" si="1"/>
        <v>5000</v>
      </c>
      <c r="E11" s="2">
        <f t="shared" si="1"/>
        <v>0</v>
      </c>
      <c r="F11" s="2">
        <f t="shared" si="0"/>
        <v>37500</v>
      </c>
    </row>
    <row r="12" spans="1:6" x14ac:dyDescent="0.25">
      <c r="B12" s="2"/>
      <c r="C12" s="2"/>
      <c r="D12" s="2"/>
      <c r="E12" s="2"/>
      <c r="F12" s="2"/>
    </row>
    <row r="13" spans="1:6" ht="17.25" x14ac:dyDescent="0.4">
      <c r="A13" t="s">
        <v>11</v>
      </c>
      <c r="B13" s="3">
        <v>10000</v>
      </c>
      <c r="C13" s="3">
        <v>10000</v>
      </c>
      <c r="D13" s="3">
        <v>15000</v>
      </c>
      <c r="E13" s="3">
        <v>15000</v>
      </c>
      <c r="F13" s="3">
        <f t="shared" si="0"/>
        <v>50000</v>
      </c>
    </row>
    <row r="14" spans="1:6" x14ac:dyDescent="0.25">
      <c r="B14" s="2"/>
      <c r="C14" s="2"/>
      <c r="D14" s="2"/>
      <c r="E14" s="2"/>
      <c r="F14" s="2"/>
    </row>
    <row r="15" spans="1:6" x14ac:dyDescent="0.25">
      <c r="A15" t="s">
        <v>12</v>
      </c>
      <c r="B15" s="2">
        <f>B11-B13</f>
        <v>10000</v>
      </c>
      <c r="C15" s="2">
        <f t="shared" ref="C15:E15" si="2">C11-C13</f>
        <v>2500</v>
      </c>
      <c r="D15" s="2">
        <f t="shared" si="2"/>
        <v>-10000</v>
      </c>
      <c r="E15" s="2">
        <f t="shared" si="2"/>
        <v>-15000</v>
      </c>
      <c r="F15" s="2">
        <f t="shared" si="0"/>
        <v>-12500</v>
      </c>
    </row>
    <row r="16" spans="1:6" x14ac:dyDescent="0.25">
      <c r="B16" s="2"/>
      <c r="C16" s="2"/>
      <c r="D16" s="2"/>
      <c r="E16" s="2"/>
      <c r="F16" s="2"/>
    </row>
  </sheetData>
  <hyperlinks>
    <hyperlink ref="A4" r:id="rId1" xr:uid="{3BDDE542-A96F-458B-83FF-694642A200A2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4EA0A-25B0-4A41-A8B2-77C907E2979F}">
  <dimension ref="A1:H18"/>
  <sheetViews>
    <sheetView zoomScale="120" zoomScaleNormal="120" workbookViewId="0">
      <selection activeCell="A4" sqref="A4"/>
    </sheetView>
  </sheetViews>
  <sheetFormatPr defaultRowHeight="15" x14ac:dyDescent="0.25"/>
  <cols>
    <col min="1" max="1" width="29.7109375" bestFit="1" customWidth="1"/>
    <col min="2" max="3" width="12.5703125" bestFit="1" customWidth="1"/>
    <col min="4" max="8" width="12" bestFit="1" customWidth="1"/>
  </cols>
  <sheetData>
    <row r="1" spans="1:8" x14ac:dyDescent="0.25">
      <c r="A1" t="s">
        <v>0</v>
      </c>
    </row>
    <row r="2" spans="1:8" x14ac:dyDescent="0.25">
      <c r="A2" t="s">
        <v>13</v>
      </c>
    </row>
    <row r="3" spans="1:8" x14ac:dyDescent="0.25">
      <c r="A3" t="s">
        <v>2</v>
      </c>
    </row>
    <row r="4" spans="1:8" x14ac:dyDescent="0.25">
      <c r="A4" s="17" t="s">
        <v>27</v>
      </c>
    </row>
    <row r="6" spans="1:8" s="15" customFormat="1" x14ac:dyDescent="0.25">
      <c r="B6" s="16" t="s">
        <v>20</v>
      </c>
      <c r="C6" s="16" t="s">
        <v>21</v>
      </c>
      <c r="D6" s="16" t="s">
        <v>22</v>
      </c>
      <c r="E6" s="16" t="s">
        <v>23</v>
      </c>
      <c r="F6" s="16" t="s">
        <v>24</v>
      </c>
      <c r="G6" s="16" t="s">
        <v>25</v>
      </c>
      <c r="H6" s="16" t="s">
        <v>19</v>
      </c>
    </row>
    <row r="7" spans="1:8" x14ac:dyDescent="0.25">
      <c r="A7" t="s">
        <v>8</v>
      </c>
      <c r="B7" s="4">
        <v>60000</v>
      </c>
      <c r="C7" s="4">
        <v>62000</v>
      </c>
      <c r="D7" s="4">
        <v>65000</v>
      </c>
      <c r="E7" s="4">
        <v>70000</v>
      </c>
      <c r="F7" s="4">
        <v>78000</v>
      </c>
      <c r="G7" s="4">
        <v>74000</v>
      </c>
      <c r="H7" s="4">
        <v>75000</v>
      </c>
    </row>
    <row r="8" spans="1:8" x14ac:dyDescent="0.25">
      <c r="B8" s="4"/>
      <c r="C8" s="4"/>
      <c r="D8" s="4"/>
      <c r="E8" s="4"/>
      <c r="F8" s="4"/>
      <c r="G8" s="4"/>
      <c r="H8" s="4"/>
    </row>
    <row r="9" spans="1:8" x14ac:dyDescent="0.25">
      <c r="A9" t="s">
        <v>9</v>
      </c>
      <c r="B9" s="4">
        <v>40000</v>
      </c>
      <c r="C9" s="4">
        <v>45000</v>
      </c>
      <c r="D9" s="4">
        <v>14000</v>
      </c>
      <c r="E9" s="4">
        <v>42000</v>
      </c>
      <c r="F9" s="4">
        <v>27000</v>
      </c>
      <c r="G9" s="4">
        <v>49000</v>
      </c>
      <c r="H9" s="4">
        <v>37500</v>
      </c>
    </row>
    <row r="10" spans="1:8" x14ac:dyDescent="0.25">
      <c r="B10" s="4"/>
      <c r="C10" s="4"/>
      <c r="D10" s="4"/>
      <c r="E10" s="4"/>
      <c r="F10" s="4"/>
      <c r="G10" s="4"/>
      <c r="H10" s="4"/>
    </row>
    <row r="11" spans="1:8" x14ac:dyDescent="0.25">
      <c r="A11" t="s">
        <v>10</v>
      </c>
      <c r="B11" s="4">
        <f>B7-B9</f>
        <v>20000</v>
      </c>
      <c r="C11" s="4">
        <f>C7-C9</f>
        <v>17000</v>
      </c>
      <c r="D11" s="4">
        <f t="shared" ref="D11:G11" si="0">D7-D9</f>
        <v>51000</v>
      </c>
      <c r="E11" s="4">
        <f t="shared" si="0"/>
        <v>28000</v>
      </c>
      <c r="F11" s="4">
        <f t="shared" si="0"/>
        <v>51000</v>
      </c>
      <c r="G11" s="4">
        <f t="shared" si="0"/>
        <v>25000</v>
      </c>
      <c r="H11" s="4">
        <f>H7-H9</f>
        <v>37500</v>
      </c>
    </row>
    <row r="12" spans="1:8" x14ac:dyDescent="0.25">
      <c r="A12" t="s">
        <v>26</v>
      </c>
      <c r="B12" s="5">
        <f>B11/B7</f>
        <v>0.33333333333333331</v>
      </c>
      <c r="C12" s="5">
        <f t="shared" ref="C12:H12" si="1">C11/C7</f>
        <v>0.27419354838709675</v>
      </c>
      <c r="D12" s="5">
        <f t="shared" si="1"/>
        <v>0.7846153846153846</v>
      </c>
      <c r="E12" s="5">
        <f t="shared" si="1"/>
        <v>0.4</v>
      </c>
      <c r="F12" s="5">
        <f t="shared" si="1"/>
        <v>0.65384615384615385</v>
      </c>
      <c r="G12" s="5">
        <f t="shared" si="1"/>
        <v>0.33783783783783783</v>
      </c>
      <c r="H12" s="5">
        <f t="shared" si="1"/>
        <v>0.5</v>
      </c>
    </row>
    <row r="13" spans="1:8" x14ac:dyDescent="0.25">
      <c r="B13" s="6"/>
      <c r="C13" s="6"/>
      <c r="D13" s="6"/>
      <c r="E13" s="6"/>
      <c r="F13" s="6"/>
      <c r="G13" s="6"/>
      <c r="H13" s="6"/>
    </row>
    <row r="14" spans="1:8" x14ac:dyDescent="0.25">
      <c r="A14" t="s">
        <v>11</v>
      </c>
      <c r="B14" s="4">
        <v>32000</v>
      </c>
      <c r="C14" s="4">
        <v>28000</v>
      </c>
      <c r="D14" s="4">
        <v>39000</v>
      </c>
      <c r="E14" s="4">
        <v>37000</v>
      </c>
      <c r="F14" s="4">
        <v>44000</v>
      </c>
      <c r="G14" s="4">
        <v>31000</v>
      </c>
      <c r="H14" s="4">
        <v>35000</v>
      </c>
    </row>
    <row r="15" spans="1:8" x14ac:dyDescent="0.25">
      <c r="B15" s="5">
        <f>B14/B7</f>
        <v>0.53333333333333333</v>
      </c>
      <c r="C15" s="5">
        <f t="shared" ref="C15:H15" si="2">C14/C7</f>
        <v>0.45161290322580644</v>
      </c>
      <c r="D15" s="5">
        <f t="shared" si="2"/>
        <v>0.6</v>
      </c>
      <c r="E15" s="5">
        <f t="shared" si="2"/>
        <v>0.52857142857142858</v>
      </c>
      <c r="F15" s="5">
        <f t="shared" si="2"/>
        <v>0.5641025641025641</v>
      </c>
      <c r="G15" s="5">
        <f t="shared" si="2"/>
        <v>0.41891891891891891</v>
      </c>
      <c r="H15" s="5">
        <f t="shared" si="2"/>
        <v>0.46666666666666667</v>
      </c>
    </row>
    <row r="16" spans="1:8" x14ac:dyDescent="0.25">
      <c r="B16" s="4"/>
      <c r="C16" s="4"/>
      <c r="D16" s="4"/>
      <c r="E16" s="4"/>
      <c r="F16" s="4"/>
      <c r="G16" s="4"/>
      <c r="H16" s="4"/>
    </row>
    <row r="17" spans="1:8" x14ac:dyDescent="0.25">
      <c r="A17" t="s">
        <v>12</v>
      </c>
      <c r="B17" s="4">
        <f>B11-B14</f>
        <v>-12000</v>
      </c>
      <c r="C17" s="4">
        <f>C11-C14</f>
        <v>-11000</v>
      </c>
      <c r="D17" s="4">
        <f t="shared" ref="D17:G17" si="3">D11-D14</f>
        <v>12000</v>
      </c>
      <c r="E17" s="4">
        <f t="shared" si="3"/>
        <v>-9000</v>
      </c>
      <c r="F17" s="4">
        <f t="shared" si="3"/>
        <v>7000</v>
      </c>
      <c r="G17" s="4">
        <f t="shared" si="3"/>
        <v>-6000</v>
      </c>
      <c r="H17" s="4">
        <f>H11-H14</f>
        <v>2500</v>
      </c>
    </row>
    <row r="18" spans="1:8" x14ac:dyDescent="0.25">
      <c r="B18" s="5">
        <f>B17/B7</f>
        <v>-0.2</v>
      </c>
      <c r="C18" s="5">
        <f t="shared" ref="C18:H18" si="4">C17/C7</f>
        <v>-0.17741935483870969</v>
      </c>
      <c r="D18" s="5">
        <f t="shared" si="4"/>
        <v>0.18461538461538463</v>
      </c>
      <c r="E18" s="5">
        <f t="shared" si="4"/>
        <v>-0.12857142857142856</v>
      </c>
      <c r="F18" s="5">
        <f t="shared" si="4"/>
        <v>8.9743589743589744E-2</v>
      </c>
      <c r="G18" s="5">
        <f t="shared" si="4"/>
        <v>-8.1081081081081086E-2</v>
      </c>
      <c r="H18" s="5">
        <f t="shared" si="4"/>
        <v>3.3333333333333333E-2</v>
      </c>
    </row>
  </sheetData>
  <phoneticPr fontId="5" type="noConversion"/>
  <hyperlinks>
    <hyperlink ref="A4" r:id="rId1" xr:uid="{EE548A5D-E177-4F90-AB19-91D55972F8F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Income Statement</vt:lpstr>
      <vt:lpstr>Business Segment Income Stmt</vt:lpstr>
      <vt:lpstr>Summary Income Statement-Trends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Kary Shumway</cp:lastModifiedBy>
  <dcterms:created xsi:type="dcterms:W3CDTF">2023-11-27T16:04:43Z</dcterms:created>
  <dcterms:modified xsi:type="dcterms:W3CDTF">2023-11-27T19:58:23Z</dcterms:modified>
</cp:coreProperties>
</file>