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G:\My Drive\CBF Files\"/>
    </mc:Choice>
  </mc:AlternateContent>
  <xr:revisionPtr revIDLastSave="0" documentId="13_ncr:1_{8624A68E-3143-4EDE-B50B-9C08405208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rew-pkg-sold" sheetId="1" r:id="rId1"/>
  </sheets>
  <definedNames>
    <definedName name="_xlnm.Print_Area" localSheetId="0">'brew-pkg-sold'!$A$1:$P$36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M13" i="1" s="1"/>
  <c r="N12" i="1"/>
  <c r="N13" i="1" s="1"/>
  <c r="L34" i="1"/>
  <c r="L35" i="1" s="1"/>
  <c r="L23" i="1"/>
  <c r="L24" i="1" s="1"/>
  <c r="L12" i="1"/>
  <c r="L13" i="1" s="1"/>
  <c r="P30" i="1"/>
  <c r="P19" i="1"/>
  <c r="P10" i="1"/>
  <c r="P8" i="1"/>
  <c r="K34" i="1" l="1"/>
  <c r="K35" i="1" s="1"/>
  <c r="K23" i="1"/>
  <c r="K24" i="1" s="1"/>
  <c r="K12" i="1"/>
  <c r="K13" i="1" s="1"/>
  <c r="J34" i="1" l="1"/>
  <c r="J35" i="1" s="1"/>
  <c r="J23" i="1"/>
  <c r="J24" i="1" s="1"/>
  <c r="J12" i="1"/>
  <c r="J13" i="1" s="1"/>
  <c r="I34" i="1" l="1"/>
  <c r="I35" i="1" s="1"/>
  <c r="I23" i="1"/>
  <c r="I24" i="1" s="1"/>
  <c r="I12" i="1"/>
  <c r="I13" i="1" s="1"/>
  <c r="P32" i="1" l="1"/>
  <c r="H23" i="1"/>
  <c r="H24" i="1" s="1"/>
  <c r="H12" i="1"/>
  <c r="H13" i="1" s="1"/>
  <c r="H34" i="1" l="1"/>
  <c r="H35" i="1" s="1"/>
  <c r="P21" i="1" l="1"/>
  <c r="G34" i="1" l="1"/>
  <c r="G35" i="1" s="1"/>
  <c r="G23" i="1"/>
  <c r="G24" i="1" s="1"/>
  <c r="G12" i="1"/>
  <c r="G13" i="1" s="1"/>
  <c r="F34" i="1" l="1"/>
  <c r="F35" i="1" s="1"/>
  <c r="F23" i="1"/>
  <c r="F24" i="1" s="1"/>
  <c r="F12" i="1"/>
  <c r="F13" i="1" s="1"/>
  <c r="E34" i="1" l="1"/>
  <c r="E35" i="1" s="1"/>
  <c r="E23" i="1"/>
  <c r="E24" i="1" s="1"/>
  <c r="E12" i="1"/>
  <c r="E13" i="1" s="1"/>
  <c r="D34" i="1" l="1"/>
  <c r="D35" i="1" s="1"/>
  <c r="D23" i="1"/>
  <c r="D24" i="1" s="1"/>
  <c r="D12" i="1"/>
  <c r="D13" i="1" s="1"/>
  <c r="O32" i="1" l="1"/>
  <c r="O30" i="1"/>
  <c r="O21" i="1"/>
  <c r="O19" i="1"/>
  <c r="O10" i="1"/>
  <c r="O8" i="1"/>
  <c r="R21" i="1" l="1"/>
  <c r="R32" i="1" l="1"/>
  <c r="P34" i="1" l="1"/>
  <c r="P35" i="1" s="1"/>
  <c r="C34" i="1" l="1"/>
  <c r="C35" i="1" s="1"/>
  <c r="O34" i="1" l="1"/>
  <c r="O35" i="1" s="1"/>
  <c r="P23" i="1" l="1"/>
  <c r="P24" i="1" s="1"/>
  <c r="O23" i="1"/>
  <c r="O24" i="1" s="1"/>
  <c r="O12" i="1"/>
  <c r="O13" i="1" s="1"/>
  <c r="C23" i="1"/>
  <c r="C24" i="1" s="1"/>
  <c r="C12" i="1"/>
  <c r="C13" i="1" s="1"/>
  <c r="R30" i="1" l="1"/>
  <c r="P12" i="1"/>
  <c r="P13" i="1" s="1"/>
  <c r="R19" i="1"/>
</calcChain>
</file>

<file path=xl/sharedStrings.xml><?xml version="1.0" encoding="utf-8"?>
<sst xmlns="http://schemas.openxmlformats.org/spreadsheetml/2006/main" count="60" uniqueCount="24">
  <si>
    <t>Brewed BBLs</t>
  </si>
  <si>
    <t>Packaged BBLs</t>
  </si>
  <si>
    <t>YTD</t>
  </si>
  <si>
    <t>Sold BBLs</t>
  </si>
  <si>
    <t>Current Mos</t>
  </si>
  <si>
    <t>Brewed/Packaged/Sold Beer</t>
  </si>
  <si>
    <t>Pkg to Brewed%</t>
  </si>
  <si>
    <t>Sold to Brewed %</t>
  </si>
  <si>
    <t>Sample Brewery</t>
  </si>
  <si>
    <t>Year over year</t>
  </si>
  <si>
    <t>Year over year 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</si>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</sst>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2" fillId="0" borderId="0" xfId="0" applyFont="1" applyAlignment="1">
      <alignment horizontal="center"/>
    </xf>
    <xf numFmtId="1" fontId="0" fillId="0" borderId="0" xfId="1" applyNumberFormat="1" applyFont="1"/>
    <xf numFmtId="164" fontId="0" fillId="0" borderId="1" xfId="1" applyNumberFormat="1" applyFont="1" applyBorder="1"/>
    <xf numFmtId="9" fontId="0" fillId="0" borderId="0" xfId="2" applyFont="1"/>
    <xf numFmtId="164" fontId="0" fillId="0" borderId="2" xfId="1" applyNumberFormat="1" applyFont="1" applyBorder="1"/>
    <xf numFmtId="17" fontId="0" fillId="0" borderId="0" xfId="0" quotePrefix="1" applyNumberFormat="1"/>
    <xf numFmtId="164" fontId="0" fillId="0" borderId="0" xfId="0" applyNumberFormat="1"/>
    <xf numFmtId="1" fontId="0" fillId="0" borderId="0" xfId="0" applyNumberFormat="1"/>
    <xf numFmtId="0" fontId="0" fillId="0" borderId="2" xfId="0" applyBorder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zoomScale="120" zoomScaleNormal="120" workbookViewId="0">
      <selection activeCell="B3" sqref="B3"/>
    </sheetView>
  </sheetViews>
  <sheetFormatPr defaultRowHeight="15" x14ac:dyDescent="0.25"/>
  <cols>
    <col min="1" max="1" width="3.140625" customWidth="1"/>
    <col min="2" max="2" width="22.140625" bestFit="1" customWidth="1"/>
    <col min="3" max="6" width="10.85546875" bestFit="1" customWidth="1"/>
    <col min="7" max="7" width="11.85546875" bestFit="1" customWidth="1"/>
    <col min="8" max="12" width="10.85546875" bestFit="1" customWidth="1"/>
    <col min="13" max="13" width="12.28515625" customWidth="1"/>
    <col min="14" max="14" width="12.85546875" customWidth="1"/>
    <col min="15" max="15" width="10.5703125" customWidth="1"/>
    <col min="16" max="16" width="12" bestFit="1" customWidth="1"/>
  </cols>
  <sheetData>
    <row r="1" spans="1:16" x14ac:dyDescent="0.25">
      <c r="A1" t="s">
        <v>8</v>
      </c>
    </row>
    <row r="2" spans="1:16" x14ac:dyDescent="0.25">
      <c r="A2" t="s">
        <v>5</v>
      </c>
    </row>
    <row r="4" spans="1:16" x14ac:dyDescent="0.25">
      <c r="A4" s="8"/>
      <c r="B4" s="8"/>
    </row>
    <row r="5" spans="1:16" x14ac:dyDescent="0.25">
      <c r="A5" s="8" t="s">
        <v>0</v>
      </c>
      <c r="B5" s="8"/>
      <c r="P5" t="s">
        <v>4</v>
      </c>
    </row>
    <row r="6" spans="1:16" x14ac:dyDescent="0.25">
      <c r="A6" s="8"/>
      <c r="B6" s="8"/>
      <c r="C6" s="3" t="s">
        <v>11</v>
      </c>
      <c r="D6" s="3" t="s">
        <v>12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17</v>
      </c>
      <c r="J6" s="3" t="s">
        <v>18</v>
      </c>
      <c r="K6" s="3" t="s">
        <v>19</v>
      </c>
      <c r="L6" s="3" t="s">
        <v>20</v>
      </c>
      <c r="M6" s="3" t="s">
        <v>21</v>
      </c>
      <c r="N6" s="3" t="s">
        <v>22</v>
      </c>
      <c r="O6" s="3" t="s">
        <v>23</v>
      </c>
      <c r="P6" s="3" t="s">
        <v>2</v>
      </c>
    </row>
    <row r="7" spans="1:16" ht="7.5" customHeight="1" x14ac:dyDescent="0.25">
      <c r="A7" s="8"/>
      <c r="B7" s="8"/>
    </row>
    <row r="8" spans="1:16" x14ac:dyDescent="0.25">
      <c r="A8" s="8"/>
      <c r="B8" s="4">
        <v>2023</v>
      </c>
      <c r="C8" s="1">
        <v>219</v>
      </c>
      <c r="D8" s="1">
        <v>229</v>
      </c>
      <c r="E8" s="1">
        <v>237</v>
      </c>
      <c r="F8" s="1">
        <v>222</v>
      </c>
      <c r="G8" s="1">
        <v>267</v>
      </c>
      <c r="H8" s="1">
        <v>285</v>
      </c>
      <c r="I8" s="1">
        <v>267</v>
      </c>
      <c r="J8" s="1">
        <v>291</v>
      </c>
      <c r="K8" s="1">
        <v>240</v>
      </c>
      <c r="L8" s="1">
        <v>228</v>
      </c>
      <c r="M8" s="1">
        <v>256</v>
      </c>
      <c r="N8" s="1">
        <v>223</v>
      </c>
      <c r="O8" s="1">
        <f>SUM(C8:N8)</f>
        <v>2964</v>
      </c>
      <c r="P8" s="9">
        <f>SUM(C8:L8)</f>
        <v>2485</v>
      </c>
    </row>
    <row r="9" spans="1:16" ht="6.75" customHeight="1" x14ac:dyDescent="0.25">
      <c r="A9" s="8"/>
      <c r="B9" s="1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 x14ac:dyDescent="0.25">
      <c r="A10" s="8"/>
      <c r="B10" s="4">
        <v>2024</v>
      </c>
      <c r="C10" s="5">
        <v>282</v>
      </c>
      <c r="D10" s="5">
        <v>264</v>
      </c>
      <c r="E10" s="5">
        <v>303</v>
      </c>
      <c r="F10" s="5">
        <v>318</v>
      </c>
      <c r="G10" s="5">
        <v>345</v>
      </c>
      <c r="H10" s="5">
        <v>368</v>
      </c>
      <c r="I10" s="5">
        <v>340</v>
      </c>
      <c r="J10" s="5">
        <v>304</v>
      </c>
      <c r="K10" s="5">
        <v>247</v>
      </c>
      <c r="L10" s="5">
        <v>344</v>
      </c>
      <c r="M10" s="5"/>
      <c r="N10" s="5"/>
      <c r="O10" s="1">
        <f>SUM(C10:N10)</f>
        <v>3115</v>
      </c>
      <c r="P10" s="9">
        <f>SUM(C10:L10)</f>
        <v>3115</v>
      </c>
    </row>
    <row r="11" spans="1:16" ht="7.5" customHeight="1" x14ac:dyDescent="0.25">
      <c r="A11" s="8"/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1"/>
      <c r="P11" s="11"/>
    </row>
    <row r="12" spans="1:16" x14ac:dyDescent="0.25">
      <c r="A12" s="8"/>
      <c r="B12" s="4" t="s">
        <v>9</v>
      </c>
      <c r="C12" s="1">
        <f t="shared" ref="C12:P12" si="0">C10-C8</f>
        <v>63</v>
      </c>
      <c r="D12" s="1">
        <f t="shared" ref="D12:E12" si="1">D10-D8</f>
        <v>35</v>
      </c>
      <c r="E12" s="1">
        <f t="shared" si="1"/>
        <v>66</v>
      </c>
      <c r="F12" s="1">
        <f t="shared" ref="F12:G12" si="2">F10-F8</f>
        <v>96</v>
      </c>
      <c r="G12" s="1">
        <f t="shared" si="2"/>
        <v>78</v>
      </c>
      <c r="H12" s="1">
        <f t="shared" ref="H12:I12" si="3">H10-H8</f>
        <v>83</v>
      </c>
      <c r="I12" s="1">
        <f t="shared" si="3"/>
        <v>73</v>
      </c>
      <c r="J12" s="1">
        <f t="shared" ref="J12:K12" si="4">J10-J8</f>
        <v>13</v>
      </c>
      <c r="K12" s="1">
        <f t="shared" si="4"/>
        <v>7</v>
      </c>
      <c r="L12" s="1">
        <f t="shared" ref="L12:N12" si="5">L10-L8</f>
        <v>116</v>
      </c>
      <c r="M12" s="1">
        <f t="shared" si="5"/>
        <v>-256</v>
      </c>
      <c r="N12" s="1">
        <f t="shared" si="5"/>
        <v>-223</v>
      </c>
      <c r="O12" s="1">
        <f t="shared" si="0"/>
        <v>151</v>
      </c>
      <c r="P12" s="9">
        <f t="shared" si="0"/>
        <v>630</v>
      </c>
    </row>
    <row r="13" spans="1:16" x14ac:dyDescent="0.25">
      <c r="A13" s="8"/>
      <c r="B13" s="4" t="s">
        <v>10</v>
      </c>
      <c r="C13" s="6">
        <f t="shared" ref="C13:P13" si="6">C12/C8</f>
        <v>0.28767123287671231</v>
      </c>
      <c r="D13" s="6">
        <f t="shared" ref="D13:E13" si="7">D12/D8</f>
        <v>0.15283842794759825</v>
      </c>
      <c r="E13" s="6">
        <f t="shared" si="7"/>
        <v>0.27848101265822783</v>
      </c>
      <c r="F13" s="6">
        <f t="shared" ref="F13:G13" si="8">F12/F8</f>
        <v>0.43243243243243246</v>
      </c>
      <c r="G13" s="6">
        <f t="shared" si="8"/>
        <v>0.29213483146067415</v>
      </c>
      <c r="H13" s="6">
        <f t="shared" ref="H13:I13" si="9">H12/H8</f>
        <v>0.29122807017543861</v>
      </c>
      <c r="I13" s="6">
        <f t="shared" si="9"/>
        <v>0.27340823970037453</v>
      </c>
      <c r="J13" s="6">
        <f t="shared" ref="J13:K13" si="10">J12/J8</f>
        <v>4.4673539518900345E-2</v>
      </c>
      <c r="K13" s="6">
        <f t="shared" si="10"/>
        <v>2.9166666666666667E-2</v>
      </c>
      <c r="L13" s="6">
        <f t="shared" ref="L13:N13" si="11">L12/L8</f>
        <v>0.50877192982456143</v>
      </c>
      <c r="M13" s="6">
        <f t="shared" si="11"/>
        <v>-1</v>
      </c>
      <c r="N13" s="6">
        <f t="shared" si="11"/>
        <v>-1</v>
      </c>
      <c r="O13" s="6">
        <f t="shared" si="6"/>
        <v>5.0944669365721999E-2</v>
      </c>
      <c r="P13" s="2">
        <f t="shared" si="6"/>
        <v>0.25352112676056338</v>
      </c>
    </row>
    <row r="14" spans="1:16" x14ac:dyDescent="0.25">
      <c r="A14" s="8"/>
      <c r="B14" s="8"/>
    </row>
    <row r="15" spans="1:16" x14ac:dyDescent="0.25">
      <c r="A15" s="8"/>
      <c r="B15" s="8"/>
    </row>
    <row r="16" spans="1:16" x14ac:dyDescent="0.25">
      <c r="A16" t="s">
        <v>1</v>
      </c>
      <c r="P16" t="s">
        <v>4</v>
      </c>
    </row>
    <row r="17" spans="1:19" s="3" customFormat="1" x14ac:dyDescent="0.25">
      <c r="C17" s="3" t="s">
        <v>11</v>
      </c>
      <c r="D17" s="3" t="s">
        <v>12</v>
      </c>
      <c r="E17" s="3" t="s">
        <v>13</v>
      </c>
      <c r="F17" s="3" t="s">
        <v>14</v>
      </c>
      <c r="G17" s="3" t="s">
        <v>15</v>
      </c>
      <c r="H17" s="3" t="s">
        <v>16</v>
      </c>
      <c r="I17" s="3" t="s">
        <v>17</v>
      </c>
      <c r="J17" s="3" t="s">
        <v>18</v>
      </c>
      <c r="K17" s="3" t="s">
        <v>19</v>
      </c>
      <c r="L17" s="3" t="s">
        <v>20</v>
      </c>
      <c r="M17" s="3" t="s">
        <v>21</v>
      </c>
      <c r="N17" s="3" t="s">
        <v>22</v>
      </c>
      <c r="O17" s="3" t="s">
        <v>23</v>
      </c>
      <c r="P17" s="3" t="s">
        <v>2</v>
      </c>
    </row>
    <row r="18" spans="1:19" s="12" customFormat="1" ht="7.5" customHeight="1" x14ac:dyDescent="0.25">
      <c r="O18"/>
      <c r="P18"/>
    </row>
    <row r="19" spans="1:19" s="1" customFormat="1" x14ac:dyDescent="0.25">
      <c r="B19" s="4">
        <v>2023</v>
      </c>
      <c r="C19" s="1">
        <v>196</v>
      </c>
      <c r="D19" s="1">
        <v>177</v>
      </c>
      <c r="E19" s="1">
        <v>165</v>
      </c>
      <c r="F19" s="1">
        <v>206</v>
      </c>
      <c r="G19" s="1">
        <v>213</v>
      </c>
      <c r="H19" s="1">
        <v>203</v>
      </c>
      <c r="I19" s="1">
        <v>237</v>
      </c>
      <c r="J19" s="1">
        <v>215</v>
      </c>
      <c r="K19" s="1">
        <v>218</v>
      </c>
      <c r="L19" s="1">
        <v>236</v>
      </c>
      <c r="M19" s="1">
        <v>181</v>
      </c>
      <c r="N19" s="1">
        <v>212</v>
      </c>
      <c r="O19" s="1">
        <f>SUM(C19:N19)</f>
        <v>2459</v>
      </c>
      <c r="P19" s="9">
        <f>SUM(C19:L19)</f>
        <v>2066</v>
      </c>
      <c r="R19" s="6">
        <f>P19/P8</f>
        <v>0.83138832997987933</v>
      </c>
      <c r="S19" s="1" t="s">
        <v>6</v>
      </c>
    </row>
    <row r="20" spans="1:19" ht="5.25" customHeight="1" x14ac:dyDescent="0.25">
      <c r="B20" s="10"/>
      <c r="O20" s="1"/>
    </row>
    <row r="21" spans="1:19" x14ac:dyDescent="0.25">
      <c r="B21" s="4">
        <v>2024</v>
      </c>
      <c r="C21" s="5">
        <v>208</v>
      </c>
      <c r="D21" s="5">
        <v>231</v>
      </c>
      <c r="E21" s="5">
        <v>204</v>
      </c>
      <c r="F21" s="5">
        <v>289</v>
      </c>
      <c r="G21" s="5">
        <v>273</v>
      </c>
      <c r="H21" s="5">
        <v>272</v>
      </c>
      <c r="I21" s="5">
        <v>362</v>
      </c>
      <c r="J21" s="5">
        <v>281</v>
      </c>
      <c r="K21" s="5">
        <v>232</v>
      </c>
      <c r="L21" s="5">
        <v>255</v>
      </c>
      <c r="M21" s="5">
        <v>0</v>
      </c>
      <c r="N21" s="5">
        <v>0</v>
      </c>
      <c r="O21" s="1">
        <f>SUM(C21:N21)</f>
        <v>2607</v>
      </c>
      <c r="P21" s="9">
        <f>SUM(C21:L21)</f>
        <v>2607</v>
      </c>
      <c r="R21" s="6">
        <f>P21/P10</f>
        <v>0.83691813804173354</v>
      </c>
      <c r="S21" s="1" t="s">
        <v>6</v>
      </c>
    </row>
    <row r="22" spans="1:19" ht="8.25" customHeight="1" x14ac:dyDescent="0.25">
      <c r="O22" s="11"/>
      <c r="P22" s="11"/>
    </row>
    <row r="23" spans="1:19" x14ac:dyDescent="0.25">
      <c r="A23" s="8"/>
      <c r="B23" s="4" t="s">
        <v>9</v>
      </c>
      <c r="C23" s="1">
        <f t="shared" ref="C23:D23" si="12">C21-C19</f>
        <v>12</v>
      </c>
      <c r="D23" s="1">
        <f t="shared" si="12"/>
        <v>54</v>
      </c>
      <c r="E23" s="1">
        <f t="shared" ref="E23:F23" si="13">E21-E19</f>
        <v>39</v>
      </c>
      <c r="F23" s="1">
        <f t="shared" si="13"/>
        <v>83</v>
      </c>
      <c r="G23" s="1">
        <f t="shared" ref="G23:I23" si="14">G21-G19</f>
        <v>60</v>
      </c>
      <c r="H23" s="1">
        <f t="shared" si="14"/>
        <v>69</v>
      </c>
      <c r="I23" s="1">
        <f t="shared" si="14"/>
        <v>125</v>
      </c>
      <c r="J23" s="1">
        <f t="shared" ref="J23:L23" si="15">J21-J19</f>
        <v>66</v>
      </c>
      <c r="K23" s="1">
        <f t="shared" si="15"/>
        <v>14</v>
      </c>
      <c r="L23" s="1">
        <f t="shared" si="15"/>
        <v>19</v>
      </c>
      <c r="M23" s="1"/>
      <c r="N23" s="1"/>
      <c r="O23" s="1">
        <f t="shared" ref="O23" si="16">O21-O19</f>
        <v>148</v>
      </c>
      <c r="P23" s="9">
        <f>P21-P19</f>
        <v>541</v>
      </c>
    </row>
    <row r="24" spans="1:19" x14ac:dyDescent="0.25">
      <c r="A24" s="8"/>
      <c r="B24" s="4" t="s">
        <v>10</v>
      </c>
      <c r="C24" s="6">
        <f t="shared" ref="C24:D24" si="17">C23/C19</f>
        <v>6.1224489795918366E-2</v>
      </c>
      <c r="D24" s="6">
        <f t="shared" si="17"/>
        <v>0.30508474576271188</v>
      </c>
      <c r="E24" s="6">
        <f t="shared" ref="E24:F24" si="18">E23/E19</f>
        <v>0.23636363636363636</v>
      </c>
      <c r="F24" s="6">
        <f t="shared" si="18"/>
        <v>0.40291262135922329</v>
      </c>
      <c r="G24" s="6">
        <f t="shared" ref="G24:I24" si="19">G23/G19</f>
        <v>0.28169014084507044</v>
      </c>
      <c r="H24" s="6">
        <f t="shared" si="19"/>
        <v>0.33990147783251229</v>
      </c>
      <c r="I24" s="6">
        <f t="shared" si="19"/>
        <v>0.52742616033755274</v>
      </c>
      <c r="J24" s="6">
        <f t="shared" ref="J24:L24" si="20">J23/J19</f>
        <v>0.30697674418604654</v>
      </c>
      <c r="K24" s="6">
        <f t="shared" si="20"/>
        <v>6.4220183486238536E-2</v>
      </c>
      <c r="L24" s="6">
        <f t="shared" si="20"/>
        <v>8.050847457627118E-2</v>
      </c>
      <c r="M24" s="1"/>
      <c r="N24" s="1"/>
      <c r="O24" s="6">
        <f t="shared" ref="O24" si="21">O23/O19</f>
        <v>6.0187067913786092E-2</v>
      </c>
      <c r="P24" s="2">
        <f>P23/P19</f>
        <v>0.26185866408518876</v>
      </c>
    </row>
    <row r="27" spans="1:19" x14ac:dyDescent="0.25">
      <c r="A27" t="s">
        <v>3</v>
      </c>
      <c r="P27" t="s">
        <v>4</v>
      </c>
    </row>
    <row r="28" spans="1:19" s="3" customFormat="1" x14ac:dyDescent="0.25">
      <c r="C28" s="3" t="s">
        <v>11</v>
      </c>
      <c r="D28" s="3" t="s">
        <v>12</v>
      </c>
      <c r="E28" s="3" t="s">
        <v>13</v>
      </c>
      <c r="F28" s="3" t="s">
        <v>14</v>
      </c>
      <c r="G28" s="3" t="s">
        <v>15</v>
      </c>
      <c r="H28" s="3" t="s">
        <v>16</v>
      </c>
      <c r="I28" s="3" t="s">
        <v>17</v>
      </c>
      <c r="J28" s="3" t="s">
        <v>18</v>
      </c>
      <c r="K28" s="3" t="s">
        <v>19</v>
      </c>
      <c r="L28" s="3" t="s">
        <v>20</v>
      </c>
      <c r="M28" s="3" t="s">
        <v>21</v>
      </c>
      <c r="N28" s="3" t="s">
        <v>22</v>
      </c>
      <c r="O28" s="3" t="s">
        <v>23</v>
      </c>
      <c r="P28" s="3" t="s">
        <v>2</v>
      </c>
    </row>
    <row r="29" spans="1:19" ht="6.75" customHeight="1" x14ac:dyDescent="0.25"/>
    <row r="30" spans="1:19" x14ac:dyDescent="0.25">
      <c r="B30" s="4">
        <v>2023</v>
      </c>
      <c r="C30" s="1">
        <v>202</v>
      </c>
      <c r="D30" s="1">
        <v>176</v>
      </c>
      <c r="E30" s="1">
        <v>156</v>
      </c>
      <c r="F30" s="1">
        <v>192</v>
      </c>
      <c r="G30" s="1">
        <v>233</v>
      </c>
      <c r="H30" s="1">
        <v>210</v>
      </c>
      <c r="I30" s="1">
        <v>211</v>
      </c>
      <c r="J30" s="1">
        <v>221</v>
      </c>
      <c r="K30" s="1">
        <v>187</v>
      </c>
      <c r="L30" s="1">
        <v>228</v>
      </c>
      <c r="M30" s="1">
        <v>209</v>
      </c>
      <c r="N30" s="1">
        <v>214</v>
      </c>
      <c r="O30" s="1">
        <f>SUM(C30:N30)</f>
        <v>2439</v>
      </c>
      <c r="P30" s="9">
        <f>SUM(C30:L30)</f>
        <v>2016</v>
      </c>
      <c r="R30" s="6">
        <f>P30/P8</f>
        <v>0.81126760563380285</v>
      </c>
      <c r="S30" t="s">
        <v>7</v>
      </c>
    </row>
    <row r="31" spans="1:19" ht="6" customHeight="1" x14ac:dyDescent="0.25">
      <c r="B31" s="10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9" x14ac:dyDescent="0.25">
      <c r="B32" s="4">
        <v>2024</v>
      </c>
      <c r="C32" s="1">
        <v>230</v>
      </c>
      <c r="D32" s="1">
        <v>203</v>
      </c>
      <c r="E32" s="1">
        <v>240</v>
      </c>
      <c r="F32" s="1">
        <v>250</v>
      </c>
      <c r="G32" s="1">
        <v>303</v>
      </c>
      <c r="H32" s="1">
        <v>258</v>
      </c>
      <c r="I32" s="1">
        <v>291</v>
      </c>
      <c r="J32" s="1">
        <v>248</v>
      </c>
      <c r="K32" s="1">
        <v>256</v>
      </c>
      <c r="L32" s="1">
        <v>271</v>
      </c>
      <c r="M32" s="1">
        <v>0</v>
      </c>
      <c r="N32" s="1">
        <v>0</v>
      </c>
      <c r="O32" s="1">
        <f>SUM(C32:N32)</f>
        <v>2550</v>
      </c>
      <c r="P32" s="9">
        <f>SUM(C32:L32)</f>
        <v>2550</v>
      </c>
      <c r="R32" s="6">
        <f>P32/P10</f>
        <v>0.8186195826645265</v>
      </c>
      <c r="S32" t="s">
        <v>7</v>
      </c>
    </row>
    <row r="33" spans="2:16" ht="10.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1"/>
    </row>
    <row r="34" spans="2:16" x14ac:dyDescent="0.25">
      <c r="B34" s="4" t="s">
        <v>9</v>
      </c>
      <c r="C34" s="1">
        <f t="shared" ref="C34:D34" si="22">C32-C30</f>
        <v>28</v>
      </c>
      <c r="D34" s="1">
        <f t="shared" si="22"/>
        <v>27</v>
      </c>
      <c r="E34" s="1">
        <f t="shared" ref="E34:F34" si="23">E32-E30</f>
        <v>84</v>
      </c>
      <c r="F34" s="1">
        <f t="shared" si="23"/>
        <v>58</v>
      </c>
      <c r="G34" s="1">
        <f t="shared" ref="G34:I34" si="24">G32-G30</f>
        <v>70</v>
      </c>
      <c r="H34" s="1">
        <f t="shared" si="24"/>
        <v>48</v>
      </c>
      <c r="I34" s="1">
        <f t="shared" si="24"/>
        <v>80</v>
      </c>
      <c r="J34" s="1">
        <f t="shared" ref="J34:L34" si="25">J32-J30</f>
        <v>27</v>
      </c>
      <c r="K34" s="1">
        <f t="shared" si="25"/>
        <v>69</v>
      </c>
      <c r="L34" s="1">
        <f t="shared" si="25"/>
        <v>43</v>
      </c>
      <c r="M34" s="1"/>
      <c r="N34" s="1"/>
      <c r="O34" s="1">
        <f t="shared" ref="O34" si="26">O32-O30</f>
        <v>111</v>
      </c>
      <c r="P34" s="9">
        <f>P32-P30</f>
        <v>534</v>
      </c>
    </row>
    <row r="35" spans="2:16" x14ac:dyDescent="0.25">
      <c r="B35" s="4" t="s">
        <v>10</v>
      </c>
      <c r="C35" s="6">
        <f t="shared" ref="C35:D35" si="27">C34/C30</f>
        <v>0.13861386138613863</v>
      </c>
      <c r="D35" s="6">
        <f t="shared" si="27"/>
        <v>0.15340909090909091</v>
      </c>
      <c r="E35" s="6">
        <f t="shared" ref="E35:F35" si="28">E34/E30</f>
        <v>0.53846153846153844</v>
      </c>
      <c r="F35" s="6">
        <f t="shared" si="28"/>
        <v>0.30208333333333331</v>
      </c>
      <c r="G35" s="6">
        <f t="shared" ref="G35:I35" si="29">G34/G30</f>
        <v>0.30042918454935624</v>
      </c>
      <c r="H35" s="6">
        <f t="shared" si="29"/>
        <v>0.22857142857142856</v>
      </c>
      <c r="I35" s="6">
        <f t="shared" si="29"/>
        <v>0.37914691943127959</v>
      </c>
      <c r="J35" s="6">
        <f t="shared" ref="J35:L35" si="30">J34/J30</f>
        <v>0.12217194570135746</v>
      </c>
      <c r="K35" s="6">
        <f t="shared" si="30"/>
        <v>0.36898395721925131</v>
      </c>
      <c r="L35" s="6">
        <f t="shared" si="30"/>
        <v>0.18859649122807018</v>
      </c>
      <c r="M35" s="1"/>
      <c r="N35" s="1"/>
      <c r="O35" s="6">
        <f t="shared" ref="O35" si="31">O34/O30</f>
        <v>4.5510455104551047E-2</v>
      </c>
      <c r="P35" s="2">
        <f>P34/P30</f>
        <v>0.26488095238095238</v>
      </c>
    </row>
  </sheetData>
  <phoneticPr fontId="3" type="noConversion"/>
  <pageMargins left="0.7" right="0.7" top="0.75" bottom="0.75" header="0.3" footer="0.3"/>
  <pageSetup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brew-pkg-sold</vt:lpstr>
      <vt:lpstr>'brew-pkg-sold'!Print_Area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Paris</dc:creator>
  <cp:lastModifiedBy>kary@beerbusinessfinance.com</cp:lastModifiedBy>
  <cp:lastPrinted>2019-08-14T17:10:05Z</cp:lastPrinted>
  <dcterms:created xsi:type="dcterms:W3CDTF">2018-03-15T15:12:28Z</dcterms:created>
  <dcterms:modified xsi:type="dcterms:W3CDTF">2024-02-14T20:27:29Z</dcterms:modified>
</cp:coreProperties>
</file>