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humway\Documents\Misc\"/>
    </mc:Choice>
  </mc:AlternateContent>
  <xr:revisionPtr revIDLastSave="0" documentId="8_{C3BB4343-9D68-4BF8-BAAC-DF614D83E00B}" xr6:coauthVersionLast="38" xr6:coauthVersionMax="38" xr10:uidLastSave="{00000000-0000-0000-0000-000000000000}"/>
  <bookViews>
    <workbookView xWindow="0" yWindow="0" windowWidth="23040" windowHeight="9024" xr2:uid="{00000000-000D-0000-FFFF-FFFF00000000}"/>
  </bookViews>
  <sheets>
    <sheet name="Self Distro Valu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D8" i="1" l="1"/>
  <c r="D10" i="1" s="1"/>
  <c r="B8" i="1"/>
  <c r="B10" i="1" s="1"/>
  <c r="B22" i="1"/>
  <c r="B23" i="1" s="1"/>
  <c r="B25" i="1" s="1"/>
  <c r="B17" i="1"/>
  <c r="B19" i="1" s="1"/>
</calcChain>
</file>

<file path=xl/sharedStrings.xml><?xml version="1.0" encoding="utf-8"?>
<sst xmlns="http://schemas.openxmlformats.org/spreadsheetml/2006/main" count="28" uniqueCount="28">
  <si>
    <t>Self-Distribution / Territory Valuation</t>
  </si>
  <si>
    <t>Total CE's sold in territory</t>
  </si>
  <si>
    <t>Total Market size of craft in territory</t>
  </si>
  <si>
    <t>Current market share in territory</t>
  </si>
  <si>
    <t>Expected / average market share in other territories</t>
  </si>
  <si>
    <t>Number of licensed accounts in territory</t>
  </si>
  <si>
    <t>Number of accounts currently sold to</t>
  </si>
  <si>
    <t>% of accounts currently sold to</t>
  </si>
  <si>
    <t>Potential additional accounts</t>
  </si>
  <si>
    <t>Potential additional CE volume</t>
  </si>
  <si>
    <t>Current trailing 12month CE volume</t>
  </si>
  <si>
    <t>Average GP per case</t>
  </si>
  <si>
    <t>Total annual GP in territory</t>
  </si>
  <si>
    <t>x GP multiple</t>
  </si>
  <si>
    <t>Value of brand distribution rights</t>
  </si>
  <si>
    <t>Current Estimate</t>
  </si>
  <si>
    <t>Market Data to assess growth potential</t>
  </si>
  <si>
    <t>a period of time</t>
  </si>
  <si>
    <t>Helps make the decision - hold, invest $, and grow in order</t>
  </si>
  <si>
    <t>to get higher value/sale price</t>
  </si>
  <si>
    <t>Value of Distribution Rights</t>
  </si>
  <si>
    <t>% of accounts sold to in other markets - baseline expectation for what self-disty territory could be</t>
  </si>
  <si>
    <t>Growth 2018</t>
  </si>
  <si>
    <t>Notes</t>
  </si>
  <si>
    <t>Update with data from your territory</t>
  </si>
  <si>
    <t>Use as a template to help determine the market</t>
  </si>
  <si>
    <t>potential if you were to hold + grow the self disty for</t>
  </si>
  <si>
    <t>www.CraftBreweryFinance.com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</si>
</sst>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_);_(* \(#,##0.0\);_(* &quot;-&quot;??_);_(@_)"/>
    <numFmt numFmtId="168" formatCode="_(&quot;$&quot;* #,##0.0_);_(&quot;$&quot;* \(#,##0.0\);_(&quot;$&quot;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0" fillId="0" borderId="0" xfId="0" quotePrefix="1"/>
    <xf numFmtId="9" fontId="0" fillId="0" borderId="0" xfId="3" applyFont="1"/>
    <xf numFmtId="164" fontId="0" fillId="0" borderId="0" xfId="1" applyNumberFormat="1" applyFont="1"/>
    <xf numFmtId="165" fontId="0" fillId="0" borderId="0" xfId="3" applyNumberFormat="1" applyFont="1"/>
    <xf numFmtId="10" fontId="0" fillId="0" borderId="0" xfId="3" applyNumberFormat="1" applyFont="1"/>
    <xf numFmtId="44" fontId="0" fillId="0" borderId="0" xfId="2" applyFont="1"/>
    <xf numFmtId="166" fontId="0" fillId="0" borderId="0" xfId="2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9" fontId="0" fillId="0" borderId="0" xfId="3" applyFont="1" applyFill="1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0" fillId="0" borderId="0" xfId="0" applyFont="1" applyAlignment="1">
      <alignment horizontal="center"/>
    </xf>
    <xf numFmtId="0" fontId="4" fillId="0" borderId="0" xfId="0" applyFont="1" applyFill="1"/>
    <xf numFmtId="0" fontId="7" fillId="0" borderId="0" xfId="4"/>
    <xf numFmtId="166" fontId="0" fillId="0" borderId="0" xfId="2" applyNumberFormat="1" applyFont="1" applyFill="1"/>
    <xf numFmtId="167" fontId="5" fillId="0" borderId="0" xfId="1" applyNumberFormat="1" applyFont="1"/>
    <xf numFmtId="168" fontId="5" fillId="0" borderId="0" xfId="2" applyNumberFormat="1" applyFont="1"/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aftbrewery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="120" zoomScaleNormal="120" workbookViewId="0">
      <selection activeCell="A23" sqref="A23"/>
    </sheetView>
  </sheetViews>
  <sheetFormatPr defaultRowHeight="14.4" x14ac:dyDescent="0.3"/>
  <cols>
    <col min="1" max="1" width="84.77734375" bestFit="1" customWidth="1"/>
    <col min="2" max="2" width="16" bestFit="1" customWidth="1"/>
    <col min="3" max="3" width="2.5546875" customWidth="1"/>
    <col min="4" max="4" width="16.44140625" bestFit="1" customWidth="1"/>
  </cols>
  <sheetData>
    <row r="1" spans="1:4" x14ac:dyDescent="0.3">
      <c r="A1" s="18" t="s">
        <v>27</v>
      </c>
    </row>
    <row r="2" spans="1:4" ht="15.6" x14ac:dyDescent="0.3">
      <c r="A2" s="1" t="s">
        <v>0</v>
      </c>
    </row>
    <row r="3" spans="1:4" x14ac:dyDescent="0.3">
      <c r="B3" s="13" t="s">
        <v>20</v>
      </c>
      <c r="C3" s="14"/>
      <c r="D3" s="15"/>
    </row>
    <row r="4" spans="1:4" x14ac:dyDescent="0.3">
      <c r="B4" s="16" t="s">
        <v>15</v>
      </c>
      <c r="C4" s="16"/>
      <c r="D4" s="16" t="s">
        <v>22</v>
      </c>
    </row>
    <row r="6" spans="1:4" x14ac:dyDescent="0.3">
      <c r="A6" s="22" t="s">
        <v>10</v>
      </c>
      <c r="B6" s="4">
        <v>15000</v>
      </c>
      <c r="D6" s="4">
        <v>20000</v>
      </c>
    </row>
    <row r="7" spans="1:4" x14ac:dyDescent="0.3">
      <c r="A7" s="22" t="s">
        <v>11</v>
      </c>
      <c r="B7" s="7">
        <v>8</v>
      </c>
      <c r="D7" s="7">
        <v>8</v>
      </c>
    </row>
    <row r="8" spans="1:4" x14ac:dyDescent="0.3">
      <c r="A8" s="22" t="s">
        <v>12</v>
      </c>
      <c r="B8" s="4">
        <f>B6*B7</f>
        <v>120000</v>
      </c>
      <c r="D8" s="4">
        <f>D6*D7</f>
        <v>160000</v>
      </c>
    </row>
    <row r="9" spans="1:4" ht="15" customHeight="1" x14ac:dyDescent="0.45">
      <c r="A9" s="23" t="s">
        <v>13</v>
      </c>
      <c r="B9" s="20">
        <v>6</v>
      </c>
      <c r="C9" s="10"/>
      <c r="D9" s="21">
        <v>6</v>
      </c>
    </row>
    <row r="10" spans="1:4" x14ac:dyDescent="0.3">
      <c r="A10" s="22" t="s">
        <v>14</v>
      </c>
      <c r="B10" s="19">
        <f>B9*B8</f>
        <v>720000</v>
      </c>
      <c r="D10" s="8">
        <f>D9*D8</f>
        <v>960000</v>
      </c>
    </row>
    <row r="14" spans="1:4" x14ac:dyDescent="0.3">
      <c r="A14" s="9" t="s">
        <v>16</v>
      </c>
      <c r="D14" s="17" t="s">
        <v>23</v>
      </c>
    </row>
    <row r="15" spans="1:4" x14ac:dyDescent="0.3">
      <c r="A15" t="s">
        <v>6</v>
      </c>
      <c r="B15" s="4">
        <v>80</v>
      </c>
      <c r="D15" s="11" t="s">
        <v>24</v>
      </c>
    </row>
    <row r="16" spans="1:4" x14ac:dyDescent="0.3">
      <c r="A16" t="s">
        <v>5</v>
      </c>
      <c r="B16" s="4">
        <v>500</v>
      </c>
      <c r="D16" s="11"/>
    </row>
    <row r="17" spans="1:4" x14ac:dyDescent="0.3">
      <c r="A17" s="2" t="s">
        <v>7</v>
      </c>
      <c r="B17" s="3">
        <f>B15/B16</f>
        <v>0.16</v>
      </c>
      <c r="D17" s="11" t="s">
        <v>25</v>
      </c>
    </row>
    <row r="18" spans="1:4" x14ac:dyDescent="0.3">
      <c r="A18" s="2" t="s">
        <v>21</v>
      </c>
      <c r="B18" s="12">
        <v>0.3</v>
      </c>
      <c r="D18" s="11" t="s">
        <v>26</v>
      </c>
    </row>
    <row r="19" spans="1:4" x14ac:dyDescent="0.3">
      <c r="A19" s="11" t="s">
        <v>8</v>
      </c>
      <c r="B19" s="4">
        <f>(B18-B17)*B16</f>
        <v>69.999999999999986</v>
      </c>
      <c r="D19" s="11" t="s">
        <v>17</v>
      </c>
    </row>
    <row r="21" spans="1:4" x14ac:dyDescent="0.3">
      <c r="A21" t="s">
        <v>1</v>
      </c>
      <c r="B21" s="4">
        <f>B6</f>
        <v>15000</v>
      </c>
      <c r="D21" s="11" t="s">
        <v>18</v>
      </c>
    </row>
    <row r="22" spans="1:4" x14ac:dyDescent="0.3">
      <c r="A22" t="s">
        <v>2</v>
      </c>
      <c r="B22" s="4">
        <f>2000000*0.3</f>
        <v>600000</v>
      </c>
      <c r="D22" s="11" t="s">
        <v>19</v>
      </c>
    </row>
    <row r="23" spans="1:4" x14ac:dyDescent="0.3">
      <c r="A23" t="s">
        <v>3</v>
      </c>
      <c r="B23" s="6">
        <f>B21/B22</f>
        <v>2.5000000000000001E-2</v>
      </c>
    </row>
    <row r="24" spans="1:4" x14ac:dyDescent="0.3">
      <c r="A24" t="s">
        <v>4</v>
      </c>
      <c r="B24" s="5">
        <v>0.05</v>
      </c>
    </row>
    <row r="25" spans="1:4" x14ac:dyDescent="0.3">
      <c r="A25" s="11" t="s">
        <v>9</v>
      </c>
      <c r="B25" s="4">
        <f>(B24-B23)*B22</f>
        <v>15000</v>
      </c>
    </row>
  </sheetData>
  <hyperlinks>
    <hyperlink ref="A1" r:id="rId1" xr:uid="{9DC89064-90D7-4BC8-8AB0-97F0E3E4F15E}"/>
  </hyperlinks>
  <pageMargins left="0.7" right="0.7" top="0.75" bottom="0.75" header="0.3" footer="0.3"/>
  <pageSetup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 Distro Valuation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Shumway, Kary</dc:creator>
  <cp:lastModifiedBy>Kary Shumway</cp:lastModifiedBy>
  <dcterms:created xsi:type="dcterms:W3CDTF">2017-11-09T14:44:21Z</dcterms:created>
  <dcterms:modified xsi:type="dcterms:W3CDTF">2018-11-29T00:10:56Z</dcterms:modified>
</cp:coreProperties>
</file>